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5" windowHeight="6450"/>
  </bookViews>
  <sheets>
    <sheet name="Лист2" sheetId="2" r:id="rId1"/>
    <sheet name="Лист1" sheetId="4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G16" i="2"/>
  <c r="F17" i="2"/>
  <c r="E17" i="2"/>
  <c r="D17" i="2"/>
  <c r="F16" i="2"/>
  <c r="E16" i="2"/>
  <c r="D16" i="2"/>
  <c r="G15" i="2" l="1"/>
  <c r="F15" i="2"/>
  <c r="E15" i="2"/>
  <c r="D15" i="2"/>
</calcChain>
</file>

<file path=xl/sharedStrings.xml><?xml version="1.0" encoding="utf-8"?>
<sst xmlns="http://schemas.openxmlformats.org/spreadsheetml/2006/main" count="99" uniqueCount="89">
  <si>
    <t>Наружная отделка</t>
  </si>
  <si>
    <t>Окна</t>
  </si>
  <si>
    <t>Увеличение ширины до 3 м в базовой комплектации</t>
  </si>
  <si>
    <t>Комплектация</t>
  </si>
  <si>
    <t>Дополнительные опции, руб. с НДС</t>
  </si>
  <si>
    <t>Наименование доп. опции</t>
  </si>
  <si>
    <t>Заменить утепление 50 мм на утепление 100 мм, А/100</t>
  </si>
  <si>
    <t>Эконом</t>
  </si>
  <si>
    <t>Зашить дно металлическим оцинкованным листом</t>
  </si>
  <si>
    <t>+3 000</t>
  </si>
  <si>
    <t>+5 000</t>
  </si>
  <si>
    <t>+7 000</t>
  </si>
  <si>
    <t>3000×2350 мм</t>
  </si>
  <si>
    <t>4000×2350 мм</t>
  </si>
  <si>
    <t>6000×2350 мм</t>
  </si>
  <si>
    <t>Бытовка по желанию заказчика может быть укомплектована мебелью и другим дополнительным оборудованием.</t>
  </si>
  <si>
    <t>Дополнительно окно ПВХ 800х800 мм поворотное</t>
  </si>
  <si>
    <t>Планировка А</t>
  </si>
  <si>
    <t>Наименование</t>
  </si>
  <si>
    <r>
      <rPr>
        <b/>
        <sz val="20"/>
        <color theme="1"/>
        <rFont val="Calibri"/>
        <family val="2"/>
        <charset val="204"/>
        <scheme val="minor"/>
      </rPr>
      <t>Каркас</t>
    </r>
    <r>
      <rPr>
        <sz val="20"/>
        <color theme="1"/>
        <rFont val="Calibri"/>
        <family val="2"/>
        <charset val="204"/>
        <scheme val="minor"/>
      </rPr>
      <t xml:space="preserve"> </t>
    </r>
    <r>
      <rPr>
        <sz val="16"/>
        <color theme="1"/>
        <rFont val="Calibri"/>
        <family val="2"/>
        <charset val="204"/>
      </rPr>
      <t/>
    </r>
  </si>
  <si>
    <r>
      <rPr>
        <b/>
        <sz val="20"/>
        <color theme="1"/>
        <rFont val="Calibri"/>
        <family val="2"/>
        <charset val="204"/>
        <scheme val="minor"/>
      </rPr>
      <t>Обрешетка</t>
    </r>
    <r>
      <rPr>
        <sz val="20"/>
        <color theme="1"/>
        <rFont val="Calibri"/>
        <family val="2"/>
        <charset val="204"/>
        <scheme val="minor"/>
      </rPr>
      <t xml:space="preserve"> </t>
    </r>
    <r>
      <rPr>
        <sz val="16"/>
        <color theme="1"/>
        <rFont val="Calibri"/>
        <family val="2"/>
        <charset val="204"/>
      </rPr>
      <t/>
    </r>
  </si>
  <si>
    <r>
      <rPr>
        <b/>
        <sz val="20"/>
        <color theme="1"/>
        <rFont val="Calibri"/>
        <family val="2"/>
        <charset val="204"/>
        <scheme val="minor"/>
      </rPr>
      <t>Наружная обшивка</t>
    </r>
    <r>
      <rPr>
        <sz val="20"/>
        <color theme="1"/>
        <rFont val="Calibri"/>
        <family val="2"/>
        <charset val="204"/>
        <scheme val="minor"/>
      </rPr>
      <t xml:space="preserve"> </t>
    </r>
    <r>
      <rPr>
        <sz val="16"/>
        <color theme="1"/>
        <rFont val="Calibri"/>
        <family val="2"/>
        <charset val="204"/>
      </rPr>
      <t/>
    </r>
  </si>
  <si>
    <r>
      <rPr>
        <b/>
        <sz val="20"/>
        <color theme="1"/>
        <rFont val="Calibri"/>
        <family val="2"/>
        <charset val="204"/>
        <scheme val="minor"/>
      </rPr>
      <t>Внутренняя обшивка</t>
    </r>
    <r>
      <rPr>
        <sz val="20"/>
        <color theme="1"/>
        <rFont val="Calibri"/>
        <family val="2"/>
        <charset val="204"/>
        <scheme val="minor"/>
      </rPr>
      <t xml:space="preserve"> </t>
    </r>
    <r>
      <rPr>
        <sz val="16"/>
        <color theme="1"/>
        <rFont val="Calibri"/>
        <family val="2"/>
        <charset val="204"/>
      </rPr>
      <t/>
    </r>
  </si>
  <si>
    <r>
      <rPr>
        <b/>
        <sz val="20"/>
        <color theme="1"/>
        <rFont val="Calibri"/>
        <family val="2"/>
        <charset val="204"/>
        <scheme val="minor"/>
      </rPr>
      <t>Крыша</t>
    </r>
    <r>
      <rPr>
        <sz val="20"/>
        <color theme="1"/>
        <rFont val="Calibri"/>
        <family val="2"/>
        <charset val="204"/>
        <scheme val="minor"/>
      </rPr>
      <t xml:space="preserve"> </t>
    </r>
  </si>
  <si>
    <r>
      <rPr>
        <b/>
        <sz val="20"/>
        <color theme="1"/>
        <rFont val="Calibri"/>
        <family val="2"/>
        <charset val="204"/>
        <scheme val="minor"/>
      </rPr>
      <t>Пол</t>
    </r>
    <r>
      <rPr>
        <sz val="20"/>
        <color theme="1"/>
        <rFont val="Calibri"/>
        <family val="2"/>
        <charset val="204"/>
        <scheme val="minor"/>
      </rPr>
      <t xml:space="preserve"> </t>
    </r>
  </si>
  <si>
    <r>
      <rPr>
        <b/>
        <sz val="20"/>
        <color theme="1"/>
        <rFont val="Calibri"/>
        <family val="2"/>
        <charset val="204"/>
        <scheme val="minor"/>
      </rPr>
      <t>Утепление</t>
    </r>
    <r>
      <rPr>
        <sz val="20"/>
        <color theme="1"/>
        <rFont val="Calibri"/>
        <family val="2"/>
        <charset val="204"/>
        <scheme val="minor"/>
      </rPr>
      <t xml:space="preserve"> </t>
    </r>
    <r>
      <rPr>
        <sz val="16"/>
        <color theme="1"/>
        <rFont val="Calibri"/>
        <family val="2"/>
        <charset val="204"/>
      </rPr>
      <t/>
    </r>
  </si>
  <si>
    <r>
      <rPr>
        <b/>
        <sz val="20"/>
        <color theme="1"/>
        <rFont val="Calibri"/>
        <family val="2"/>
        <charset val="204"/>
        <scheme val="minor"/>
      </rPr>
      <t>Входная дверь</t>
    </r>
    <r>
      <rPr>
        <sz val="20"/>
        <color theme="1"/>
        <rFont val="Calibri"/>
        <family val="2"/>
        <charset val="204"/>
        <scheme val="minor"/>
      </rPr>
      <t xml:space="preserve"> </t>
    </r>
  </si>
  <si>
    <r>
      <rPr>
        <b/>
        <sz val="20"/>
        <color theme="1"/>
        <rFont val="Calibri"/>
        <family val="2"/>
        <charset val="204"/>
        <scheme val="minor"/>
      </rPr>
      <t>Электрика</t>
    </r>
    <r>
      <rPr>
        <sz val="20"/>
        <color theme="1"/>
        <rFont val="Calibri"/>
        <family val="2"/>
        <charset val="204"/>
        <scheme val="minor"/>
      </rPr>
      <t xml:space="preserve"> </t>
    </r>
    <r>
      <rPr>
        <sz val="16"/>
        <color theme="1"/>
        <rFont val="Calibri"/>
        <family val="2"/>
        <charset val="204"/>
      </rPr>
      <t/>
    </r>
  </si>
  <si>
    <t>Изменения в наружной отделке и кровле</t>
  </si>
  <si>
    <t>Кровля крыши  цветной проф. лист СП-20, цвет на выбор заказчика</t>
  </si>
  <si>
    <t>Изменения по внутренней отделке</t>
  </si>
  <si>
    <t xml:space="preserve">Линолеум с плинтусами </t>
  </si>
  <si>
    <t>Изменения каркаса</t>
  </si>
  <si>
    <t>Изменения от стандартных габаритов</t>
  </si>
  <si>
    <t>Изменения по утеплению</t>
  </si>
  <si>
    <t>Снаружи гидроизоляция А</t>
  </si>
  <si>
    <t>Изменения по окнам</t>
  </si>
  <si>
    <t>Дополнительно окно ПВХ 1000х1000 мм поворотное</t>
  </si>
  <si>
    <t>Изменения по дверям</t>
  </si>
  <si>
    <t>Сейф-дверь Россия вместо базовой</t>
  </si>
  <si>
    <t>Дополнительно сейф-дверь Россия</t>
  </si>
  <si>
    <t>Изменения по электрочасти</t>
  </si>
  <si>
    <t>Базовый комплект электрики (кабель 2х2,5 мм на розетки и 2х1,5 мм на светильник уложен в гофру, 1 светильник, 1 розетка 2-х гнездовая, 1 автомат 16А)</t>
  </si>
  <si>
    <t>Дополнительно светильник НПП 1301/ЛПО 2х18</t>
  </si>
  <si>
    <t>Заменить светильник НПП 1301 на ЛПО 2х18</t>
  </si>
  <si>
    <t>Дополнительно розетка 2-х гнездовая/2-х гнездовая с заземлением</t>
  </si>
  <si>
    <t>650/750</t>
  </si>
  <si>
    <t>Укладка проводки в кабель-канал</t>
  </si>
  <si>
    <t>100 руб. за 1 п.м.</t>
  </si>
  <si>
    <t>Установка наружной розетки ССИ-523 с ответной частью</t>
  </si>
  <si>
    <t>Наименование опции</t>
  </si>
  <si>
    <t>Цена, руб. с НДС</t>
  </si>
  <si>
    <t>500/1100</t>
  </si>
  <si>
    <t>600</t>
  </si>
  <si>
    <t>1500</t>
  </si>
  <si>
    <t>Кабель ВВГнг 2х2,5 ммм (розетки - 1 шт.), 2х1,5 мм (светильник - 1 шт.), выключатель, автомат защиты 16А - 1 шт.</t>
  </si>
  <si>
    <t>+4 000</t>
  </si>
  <si>
    <t xml:space="preserve">Утепление 150 мм </t>
  </si>
  <si>
    <t xml:space="preserve">Утепление 100 мм </t>
  </si>
  <si>
    <t>OSB</t>
  </si>
  <si>
    <t>С-8 цветной</t>
  </si>
  <si>
    <t>Фальш-брус (имитация бруса)</t>
  </si>
  <si>
    <t>Блок-хаус (имитация бревна)</t>
  </si>
  <si>
    <t>Пол, потолок, стены - мин. плита П-30 толщиной 50 мм, Изоспан "В" или аналог</t>
  </si>
  <si>
    <t>OSB (вагонка сосна сорт ВС)</t>
  </si>
  <si>
    <t>Комплектация "Эконом"</t>
  </si>
  <si>
    <t>Косынки по углам</t>
  </si>
  <si>
    <t>ПВХ 800х800 мм поворотное - 1 шт.</t>
  </si>
  <si>
    <t>Увеличение окна ПВХ 800х800 мм до 1000х1000 мм</t>
  </si>
  <si>
    <t>800</t>
  </si>
  <si>
    <t>Ставня металлическая на окно 800х800 мм/1000х1000 мм</t>
  </si>
  <si>
    <t>4 000/5 500</t>
  </si>
  <si>
    <t>Дополнительно ламинированная дверь</t>
  </si>
  <si>
    <t>Уголок металлический 60 мм полностью по периметру</t>
  </si>
  <si>
    <t>Двухскатная, кровля СП-20 оцинкованный</t>
  </si>
  <si>
    <t>Внутренняя обшивка вагона сосна (МДФ, ПВХ панели, OSB) вместо СМЛ</t>
  </si>
  <si>
    <r>
      <rPr>
        <b/>
        <sz val="20"/>
        <color theme="1"/>
        <rFont val="Calibri"/>
        <family val="2"/>
        <charset val="204"/>
        <scheme val="minor"/>
      </rPr>
      <t xml:space="preserve">Планировка В.       </t>
    </r>
    <r>
      <rPr>
        <b/>
        <sz val="16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Тамбур или одна перегородка с дверью.                                                                                                                                </t>
    </r>
  </si>
  <si>
    <t>+3 500</t>
  </si>
  <si>
    <r>
      <rPr>
        <b/>
        <sz val="20"/>
        <color theme="1"/>
        <rFont val="Calibri"/>
        <family val="2"/>
        <charset val="204"/>
        <scheme val="minor"/>
      </rPr>
      <t xml:space="preserve">Планировка С.      </t>
    </r>
    <r>
      <rPr>
        <b/>
        <sz val="16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Две перегородки с дверьми или "вилка".           Без учета установки второго окна.                                                                                           </t>
    </r>
  </si>
  <si>
    <t>Уголок металлический 60 мм по основанию или профильная труба с кронштейнами для транспортировки</t>
  </si>
  <si>
    <t>Вагонкс сосна сорт ВС</t>
  </si>
  <si>
    <t>Таблица комплектации садовых (дачных) бытовок</t>
  </si>
  <si>
    <t>Брус 100х150 мм (нижни пояс), брус 40х100 мм, 50х50 мм, обработка консервационным антисептиком</t>
  </si>
  <si>
    <t xml:space="preserve">Деревянная каркасная </t>
  </si>
  <si>
    <t>Розничная цена на садовые бытовки, в рублях с НДС.</t>
  </si>
  <si>
    <t>6000×3000 мм</t>
  </si>
  <si>
    <r>
      <t>Доска 25 мм,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OSB (фанера)</t>
    </r>
  </si>
  <si>
    <t xml:space="preserve">Увеличение высоты конька крыши до 600 мм </t>
  </si>
  <si>
    <t>Выход кровли по сторонам на 100-150 мм с обшивкой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</si>
</sst>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₽&quot;* #,##0.00_);_(&quot;₽&quot;* \(#,##0.00\);_(&quot;₽&quot;* &quot;-&quot;??_);_(@_)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ill="1"/>
    <xf numFmtId="0" fontId="2" fillId="0" borderId="0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0" fillId="4" borderId="0" xfId="0" applyFill="1"/>
    <xf numFmtId="3" fontId="7" fillId="4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2" xfId="1" applyNumberFormat="1" applyFont="1" applyFill="1" applyBorder="1" applyAlignment="1">
      <alignment horizontal="center" vertical="center" wrapText="1"/>
    </xf>
    <xf numFmtId="0" fontId="5" fillId="2" borderId="13" xfId="1" applyNumberFormat="1" applyFont="1" applyFill="1" applyBorder="1" applyAlignment="1">
      <alignment horizontal="center" vertical="center" wrapText="1"/>
    </xf>
    <xf numFmtId="0" fontId="5" fillId="2" borderId="8" xfId="1" applyNumberFormat="1" applyFont="1" applyFill="1" applyBorder="1" applyAlignment="1">
      <alignment horizontal="center" vertical="center" wrapText="1"/>
    </xf>
    <xf numFmtId="0" fontId="5" fillId="2" borderId="9" xfId="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1" applyNumberFormat="1" applyFont="1" applyFill="1" applyBorder="1" applyAlignment="1">
      <alignment horizontal="center" vertical="center" wrapText="1"/>
    </xf>
    <xf numFmtId="0" fontId="5" fillId="2" borderId="11" xfId="1" applyNumberFormat="1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 wrapText="1"/>
    </xf>
    <xf numFmtId="164" fontId="3" fillId="2" borderId="3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3" fontId="7" fillId="4" borderId="5" xfId="0" applyNumberFormat="1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164" fontId="3" fillId="2" borderId="7" xfId="1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horizontal="center" vertical="center"/>
    </xf>
    <xf numFmtId="49" fontId="5" fillId="2" borderId="18" xfId="1" applyNumberFormat="1" applyFont="1" applyFill="1" applyBorder="1" applyAlignment="1">
      <alignment horizontal="center" vertical="center"/>
    </xf>
    <xf numFmtId="49" fontId="5" fillId="2" borderId="13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49" fontId="5" fillId="2" borderId="11" xfId="1" applyNumberFormat="1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54429</xdr:rowOff>
    </xdr:from>
    <xdr:to>
      <xdr:col>6</xdr:col>
      <xdr:colOff>1510392</xdr:colOff>
      <xdr:row>9</xdr:row>
      <xdr:rowOff>38447</xdr:rowOff>
    </xdr:to>
    <xdr:pic>
      <xdr:nvPicPr>
        <xdr:cNvPr id="5" name="Рисунок 4" descr="Шапка в прайс с артинской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54429"/>
          <a:ext cx="13756820" cy="1725732"/>
        </a:xfrm>
        <a:prstGeom prst="rect">
          <a:avLst/>
        </a:prstGeom>
      </xdr:spPr>
    </xdr:pic>
    <xdr:clientData/>
  </xdr:twoCellAnchor>
  <xdr:twoCellAnchor editAs="oneCell">
    <xdr:from>
      <xdr:col>2</xdr:col>
      <xdr:colOff>81643</xdr:colOff>
      <xdr:row>32</xdr:row>
      <xdr:rowOff>68035</xdr:rowOff>
    </xdr:from>
    <xdr:to>
      <xdr:col>2</xdr:col>
      <xdr:colOff>2756983</xdr:colOff>
      <xdr:row>33</xdr:row>
      <xdr:rowOff>522042</xdr:rowOff>
    </xdr:to>
    <xdr:pic>
      <xdr:nvPicPr>
        <xdr:cNvPr id="14" name="Рисунок 13" descr="Планировка В1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39393" y="16042821"/>
          <a:ext cx="2675340" cy="1202400"/>
        </a:xfrm>
        <a:prstGeom prst="rect">
          <a:avLst/>
        </a:prstGeom>
      </xdr:spPr>
    </xdr:pic>
    <xdr:clientData/>
  </xdr:twoCellAnchor>
  <xdr:twoCellAnchor editAs="oneCell">
    <xdr:from>
      <xdr:col>2</xdr:col>
      <xdr:colOff>176894</xdr:colOff>
      <xdr:row>34</xdr:row>
      <xdr:rowOff>81642</xdr:rowOff>
    </xdr:from>
    <xdr:to>
      <xdr:col>2</xdr:col>
      <xdr:colOff>2575772</xdr:colOff>
      <xdr:row>35</xdr:row>
      <xdr:rowOff>624428</xdr:rowOff>
    </xdr:to>
    <xdr:pic>
      <xdr:nvPicPr>
        <xdr:cNvPr id="15" name="Рисунок 14" descr="Планировка С10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83680" y="18655392"/>
          <a:ext cx="2398878" cy="133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163285</xdr:colOff>
      <xdr:row>13</xdr:row>
      <xdr:rowOff>108856</xdr:rowOff>
    </xdr:from>
    <xdr:to>
      <xdr:col>2</xdr:col>
      <xdr:colOff>2820523</xdr:colOff>
      <xdr:row>15</xdr:row>
      <xdr:rowOff>331542</xdr:rowOff>
    </xdr:to>
    <xdr:pic>
      <xdr:nvPicPr>
        <xdr:cNvPr id="9" name="Рисунок 8" descr="Планировка А10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49535" y="3660320"/>
          <a:ext cx="2657238" cy="1093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G73"/>
  <sheetViews>
    <sheetView tabSelected="1" view="pageBreakPreview" zoomScale="70" zoomScaleNormal="100" zoomScaleSheetLayoutView="70" zoomScalePageLayoutView="70" workbookViewId="0">
      <selection activeCell="A72" sqref="A72:C72"/>
    </sheetView>
  </sheetViews>
  <sheetFormatPr defaultRowHeight="15" x14ac:dyDescent="0.25"/>
  <cols>
    <col min="1" max="1" width="23" customWidth="1"/>
    <col min="2" max="2" width="43.140625" customWidth="1"/>
    <col min="3" max="3" width="51.140625" customWidth="1"/>
    <col min="4" max="4" width="21.5703125" customWidth="1"/>
    <col min="5" max="5" width="21.42578125" customWidth="1"/>
    <col min="6" max="6" width="23.28515625" customWidth="1"/>
    <col min="7" max="7" width="27.5703125" customWidth="1"/>
  </cols>
  <sheetData>
    <row r="8" spans="1:7" ht="16.5" customHeight="1" x14ac:dyDescent="0.35">
      <c r="A8" s="2"/>
      <c r="B8" s="2"/>
      <c r="C8" s="2"/>
      <c r="D8" s="2"/>
      <c r="E8" s="2"/>
      <c r="F8" s="2"/>
      <c r="G8" s="2"/>
    </row>
    <row r="9" spans="1:7" ht="16.5" customHeight="1" x14ac:dyDescent="0.35">
      <c r="A9" s="2"/>
      <c r="B9" s="2"/>
      <c r="C9" s="2"/>
      <c r="D9" s="2"/>
      <c r="E9" s="2"/>
      <c r="F9" s="2"/>
      <c r="G9" s="2"/>
    </row>
    <row r="10" spans="1:7" ht="15.75" customHeight="1" x14ac:dyDescent="0.35">
      <c r="A10" s="2"/>
      <c r="B10" s="2"/>
      <c r="C10" s="2"/>
      <c r="D10" s="2"/>
      <c r="E10" s="2"/>
      <c r="F10" s="2"/>
      <c r="G10" s="2"/>
    </row>
    <row r="11" spans="1:7" ht="42" customHeight="1" x14ac:dyDescent="0.4">
      <c r="A11" s="60"/>
      <c r="B11" s="60"/>
      <c r="C11" s="60"/>
      <c r="D11" s="60"/>
      <c r="E11" s="60"/>
      <c r="F11" s="60"/>
      <c r="G11" s="60"/>
    </row>
    <row r="12" spans="1:7" ht="26.25" x14ac:dyDescent="0.4">
      <c r="A12" s="61" t="s">
        <v>84</v>
      </c>
      <c r="B12" s="61"/>
      <c r="C12" s="61"/>
      <c r="D12" s="61"/>
      <c r="E12" s="61"/>
      <c r="F12" s="61"/>
      <c r="G12" s="61"/>
    </row>
    <row r="13" spans="1:7" ht="39" customHeight="1" x14ac:dyDescent="0.25">
      <c r="A13" s="12" t="s">
        <v>3</v>
      </c>
      <c r="B13" s="3" t="s">
        <v>0</v>
      </c>
      <c r="C13" s="3" t="s">
        <v>17</v>
      </c>
      <c r="D13" s="3" t="s">
        <v>12</v>
      </c>
      <c r="E13" s="3" t="s">
        <v>13</v>
      </c>
      <c r="F13" s="3" t="s">
        <v>14</v>
      </c>
      <c r="G13" s="3" t="s">
        <v>85</v>
      </c>
    </row>
    <row r="14" spans="1:7" s="1" customFormat="1" ht="36.75" customHeight="1" x14ac:dyDescent="0.25">
      <c r="A14" s="86" t="s">
        <v>7</v>
      </c>
      <c r="B14" s="15" t="s">
        <v>59</v>
      </c>
      <c r="C14" s="66"/>
      <c r="D14" s="4">
        <v>45100</v>
      </c>
      <c r="E14" s="4">
        <v>56200</v>
      </c>
      <c r="F14" s="4">
        <v>67300</v>
      </c>
      <c r="G14" s="4">
        <v>77300</v>
      </c>
    </row>
    <row r="15" spans="1:7" s="1" customFormat="1" ht="32.25" customHeight="1" x14ac:dyDescent="0.25">
      <c r="A15" s="87"/>
      <c r="B15" s="13" t="s">
        <v>60</v>
      </c>
      <c r="C15" s="66"/>
      <c r="D15" s="4">
        <f>D14+2000</f>
        <v>47100</v>
      </c>
      <c r="E15" s="4">
        <f>E14+3000</f>
        <v>59200</v>
      </c>
      <c r="F15" s="4">
        <f>F14+4000</f>
        <v>71300</v>
      </c>
      <c r="G15" s="4">
        <f>G14+5000</f>
        <v>82300</v>
      </c>
    </row>
    <row r="16" spans="1:7" s="1" customFormat="1" ht="34.5" customHeight="1" x14ac:dyDescent="0.25">
      <c r="A16" s="87"/>
      <c r="B16" s="13" t="s">
        <v>61</v>
      </c>
      <c r="C16" s="66"/>
      <c r="D16" s="4">
        <f>D14+7000</f>
        <v>52100</v>
      </c>
      <c r="E16" s="4">
        <f>E14+8000</f>
        <v>64200</v>
      </c>
      <c r="F16" s="4">
        <f>F14+10000</f>
        <v>77300</v>
      </c>
      <c r="G16" s="4">
        <f>G14+12000</f>
        <v>89300</v>
      </c>
    </row>
    <row r="17" spans="1:7" s="1" customFormat="1" ht="33.75" customHeight="1" x14ac:dyDescent="0.25">
      <c r="A17" s="87"/>
      <c r="B17" s="14" t="s">
        <v>62</v>
      </c>
      <c r="C17" s="66"/>
      <c r="D17" s="4">
        <f>D14+9000</f>
        <v>54100</v>
      </c>
      <c r="E17" s="4">
        <f>E14+11000</f>
        <v>67200</v>
      </c>
      <c r="F17" s="4">
        <f>F14+14000</f>
        <v>81300</v>
      </c>
      <c r="G17" s="4">
        <f>G14+16000</f>
        <v>93300</v>
      </c>
    </row>
    <row r="18" spans="1:7" ht="32.25" customHeight="1" thickBot="1" x14ac:dyDescent="0.3">
      <c r="A18" s="62" t="s">
        <v>6</v>
      </c>
      <c r="B18" s="63"/>
      <c r="C18" s="64"/>
      <c r="D18" s="5" t="s">
        <v>9</v>
      </c>
      <c r="E18" s="5" t="s">
        <v>56</v>
      </c>
      <c r="F18" s="6" t="s">
        <v>10</v>
      </c>
      <c r="G18" s="6" t="s">
        <v>11</v>
      </c>
    </row>
    <row r="19" spans="1:7" ht="30" customHeight="1" thickTop="1" x14ac:dyDescent="0.4">
      <c r="A19" s="76" t="s">
        <v>81</v>
      </c>
      <c r="B19" s="77"/>
      <c r="C19" s="77"/>
      <c r="D19" s="77"/>
      <c r="E19" s="77"/>
      <c r="F19" s="77"/>
      <c r="G19" s="77"/>
    </row>
    <row r="20" spans="1:7" ht="33" customHeight="1" x14ac:dyDescent="0.25">
      <c r="A20" s="75" t="s">
        <v>18</v>
      </c>
      <c r="B20" s="75"/>
      <c r="C20" s="39" t="s">
        <v>65</v>
      </c>
      <c r="D20" s="40"/>
      <c r="E20" s="40"/>
      <c r="F20" s="40"/>
      <c r="G20" s="41"/>
    </row>
    <row r="21" spans="1:7" s="1" customFormat="1" ht="40.5" customHeight="1" x14ac:dyDescent="0.25">
      <c r="A21" s="67" t="s">
        <v>19</v>
      </c>
      <c r="B21" s="67"/>
      <c r="C21" s="36" t="s">
        <v>79</v>
      </c>
      <c r="D21" s="37"/>
      <c r="E21" s="37"/>
      <c r="F21" s="37"/>
      <c r="G21" s="38"/>
    </row>
    <row r="22" spans="1:7" s="1" customFormat="1" ht="39" customHeight="1" x14ac:dyDescent="0.25">
      <c r="A22" s="67" t="s">
        <v>20</v>
      </c>
      <c r="B22" s="67"/>
      <c r="C22" s="36" t="s">
        <v>82</v>
      </c>
      <c r="D22" s="37"/>
      <c r="E22" s="37"/>
      <c r="F22" s="37"/>
      <c r="G22" s="38"/>
    </row>
    <row r="23" spans="1:7" s="1" customFormat="1" ht="35.25" customHeight="1" x14ac:dyDescent="0.25">
      <c r="A23" s="67" t="s">
        <v>21</v>
      </c>
      <c r="B23" s="67"/>
      <c r="C23" s="88" t="s">
        <v>64</v>
      </c>
      <c r="D23" s="88"/>
      <c r="E23" s="88"/>
      <c r="F23" s="88"/>
      <c r="G23" s="88"/>
    </row>
    <row r="24" spans="1:7" ht="29.25" customHeight="1" x14ac:dyDescent="0.25">
      <c r="A24" s="67" t="s">
        <v>22</v>
      </c>
      <c r="B24" s="67"/>
      <c r="C24" s="36" t="s">
        <v>80</v>
      </c>
      <c r="D24" s="37"/>
      <c r="E24" s="37"/>
      <c r="F24" s="37"/>
      <c r="G24" s="38"/>
    </row>
    <row r="25" spans="1:7" ht="31.5" customHeight="1" x14ac:dyDescent="0.25">
      <c r="A25" s="67" t="s">
        <v>23</v>
      </c>
      <c r="B25" s="67"/>
      <c r="C25" s="88" t="s">
        <v>74</v>
      </c>
      <c r="D25" s="88"/>
      <c r="E25" s="88"/>
      <c r="F25" s="88"/>
      <c r="G25" s="88"/>
    </row>
    <row r="26" spans="1:7" ht="27.75" customHeight="1" x14ac:dyDescent="0.25">
      <c r="A26" s="67" t="s">
        <v>24</v>
      </c>
      <c r="B26" s="67"/>
      <c r="C26" s="36" t="s">
        <v>86</v>
      </c>
      <c r="D26" s="37"/>
      <c r="E26" s="37"/>
      <c r="F26" s="37"/>
      <c r="G26" s="38"/>
    </row>
    <row r="27" spans="1:7" ht="39" customHeight="1" x14ac:dyDescent="0.25">
      <c r="A27" s="67" t="s">
        <v>25</v>
      </c>
      <c r="B27" s="67"/>
      <c r="C27" s="36" t="s">
        <v>63</v>
      </c>
      <c r="D27" s="37"/>
      <c r="E27" s="37"/>
      <c r="F27" s="37"/>
      <c r="G27" s="38"/>
    </row>
    <row r="28" spans="1:7" ht="31.5" customHeight="1" x14ac:dyDescent="0.25">
      <c r="A28" s="78" t="s">
        <v>1</v>
      </c>
      <c r="B28" s="67"/>
      <c r="C28" s="45" t="s">
        <v>67</v>
      </c>
      <c r="D28" s="46"/>
      <c r="E28" s="46"/>
      <c r="F28" s="46"/>
      <c r="G28" s="47"/>
    </row>
    <row r="29" spans="1:7" ht="37.5" customHeight="1" x14ac:dyDescent="0.25">
      <c r="A29" s="67" t="s">
        <v>26</v>
      </c>
      <c r="B29" s="67"/>
      <c r="C29" s="42" t="s">
        <v>83</v>
      </c>
      <c r="D29" s="43"/>
      <c r="E29" s="43"/>
      <c r="F29" s="43"/>
      <c r="G29" s="44"/>
    </row>
    <row r="30" spans="1:7" ht="38.25" customHeight="1" x14ac:dyDescent="0.25">
      <c r="A30" s="67" t="s">
        <v>27</v>
      </c>
      <c r="B30" s="67"/>
      <c r="C30" s="36" t="s">
        <v>55</v>
      </c>
      <c r="D30" s="37"/>
      <c r="E30" s="37"/>
      <c r="F30" s="37"/>
      <c r="G30" s="38"/>
    </row>
    <row r="31" spans="1:7" ht="26.25" x14ac:dyDescent="0.4">
      <c r="A31" s="65" t="s">
        <v>4</v>
      </c>
      <c r="B31" s="65"/>
      <c r="C31" s="65"/>
      <c r="D31" s="65"/>
      <c r="E31" s="65"/>
      <c r="F31" s="65"/>
      <c r="G31" s="65"/>
    </row>
    <row r="32" spans="1:7" ht="24.75" customHeight="1" x14ac:dyDescent="0.25">
      <c r="A32" s="68" t="s">
        <v>5</v>
      </c>
      <c r="B32" s="69"/>
      <c r="C32" s="70"/>
      <c r="D32" s="3" t="s">
        <v>12</v>
      </c>
      <c r="E32" s="3" t="s">
        <v>13</v>
      </c>
      <c r="F32" s="3" t="s">
        <v>14</v>
      </c>
      <c r="G32" s="3" t="s">
        <v>85</v>
      </c>
    </row>
    <row r="33" spans="1:7" ht="59.25" customHeight="1" x14ac:dyDescent="0.25">
      <c r="A33" s="32" t="s">
        <v>76</v>
      </c>
      <c r="B33" s="33"/>
      <c r="C33" s="73"/>
      <c r="D33" s="96" t="s">
        <v>77</v>
      </c>
      <c r="E33" s="97"/>
      <c r="F33" s="97"/>
      <c r="G33" s="98"/>
    </row>
    <row r="34" spans="1:7" ht="50.25" customHeight="1" x14ac:dyDescent="0.25">
      <c r="A34" s="71"/>
      <c r="B34" s="72"/>
      <c r="C34" s="74"/>
      <c r="D34" s="99"/>
      <c r="E34" s="100"/>
      <c r="F34" s="100"/>
      <c r="G34" s="101"/>
    </row>
    <row r="35" spans="1:7" ht="62.25" customHeight="1" x14ac:dyDescent="0.25">
      <c r="A35" s="32" t="s">
        <v>78</v>
      </c>
      <c r="B35" s="33"/>
      <c r="C35" s="73"/>
      <c r="D35" s="96" t="s">
        <v>11</v>
      </c>
      <c r="E35" s="97"/>
      <c r="F35" s="97"/>
      <c r="G35" s="98"/>
    </row>
    <row r="36" spans="1:7" ht="51.75" customHeight="1" x14ac:dyDescent="0.25">
      <c r="A36" s="34"/>
      <c r="B36" s="35"/>
      <c r="C36" s="95"/>
      <c r="D36" s="99"/>
      <c r="E36" s="100"/>
      <c r="F36" s="100"/>
      <c r="G36" s="101"/>
    </row>
    <row r="37" spans="1:7" ht="22.5" customHeight="1" x14ac:dyDescent="0.25">
      <c r="A37" s="25" t="s">
        <v>4</v>
      </c>
      <c r="B37" s="26"/>
      <c r="C37" s="26"/>
      <c r="D37" s="26"/>
      <c r="E37" s="26"/>
      <c r="F37" s="26"/>
      <c r="G37" s="27"/>
    </row>
    <row r="38" spans="1:7" ht="22.5" customHeight="1" x14ac:dyDescent="0.25">
      <c r="A38" s="19" t="s">
        <v>50</v>
      </c>
      <c r="B38" s="20"/>
      <c r="C38" s="21"/>
      <c r="D38" s="16" t="s">
        <v>51</v>
      </c>
      <c r="E38" s="17"/>
      <c r="F38" s="17"/>
      <c r="G38" s="18"/>
    </row>
    <row r="39" spans="1:7" ht="22.5" customHeight="1" x14ac:dyDescent="0.25">
      <c r="A39" s="22"/>
      <c r="B39" s="23"/>
      <c r="C39" s="24"/>
      <c r="D39" s="3" t="s">
        <v>12</v>
      </c>
      <c r="E39" s="3" t="s">
        <v>13</v>
      </c>
      <c r="F39" s="3" t="s">
        <v>14</v>
      </c>
      <c r="G39" s="3" t="s">
        <v>85</v>
      </c>
    </row>
    <row r="40" spans="1:7" ht="24.75" customHeight="1" x14ac:dyDescent="0.25">
      <c r="A40" s="25" t="s">
        <v>28</v>
      </c>
      <c r="B40" s="26"/>
      <c r="C40" s="26"/>
      <c r="D40" s="26"/>
      <c r="E40" s="26"/>
      <c r="F40" s="26"/>
      <c r="G40" s="27"/>
    </row>
    <row r="41" spans="1:7" ht="22.5" customHeight="1" x14ac:dyDescent="0.25">
      <c r="A41" s="31" t="s">
        <v>29</v>
      </c>
      <c r="B41" s="31"/>
      <c r="C41" s="31"/>
      <c r="D41" s="7">
        <v>1000</v>
      </c>
      <c r="E41" s="7">
        <v>1500</v>
      </c>
      <c r="F41" s="7">
        <v>2000</v>
      </c>
      <c r="G41" s="7">
        <v>2500</v>
      </c>
    </row>
    <row r="42" spans="1:7" ht="22.5" customHeight="1" x14ac:dyDescent="0.25">
      <c r="A42" s="28" t="s">
        <v>8</v>
      </c>
      <c r="B42" s="29"/>
      <c r="C42" s="30"/>
      <c r="D42" s="7">
        <v>1500</v>
      </c>
      <c r="E42" s="7">
        <v>2000</v>
      </c>
      <c r="F42" s="7">
        <v>3000</v>
      </c>
      <c r="G42" s="7">
        <v>4000</v>
      </c>
    </row>
    <row r="43" spans="1:7" ht="22.5" customHeight="1" x14ac:dyDescent="0.25">
      <c r="A43" s="53" t="s">
        <v>30</v>
      </c>
      <c r="B43" s="54"/>
      <c r="C43" s="54"/>
      <c r="D43" s="54"/>
      <c r="E43" s="54"/>
      <c r="F43" s="54"/>
      <c r="G43" s="55"/>
    </row>
    <row r="44" spans="1:7" ht="22.5" customHeight="1" x14ac:dyDescent="0.25">
      <c r="A44" s="52" t="s">
        <v>75</v>
      </c>
      <c r="B44" s="52"/>
      <c r="C44" s="52"/>
      <c r="D44" s="7">
        <v>4000</v>
      </c>
      <c r="E44" s="7">
        <v>5000</v>
      </c>
      <c r="F44" s="7">
        <v>6000</v>
      </c>
      <c r="G44" s="7">
        <v>8000</v>
      </c>
    </row>
    <row r="45" spans="1:7" s="9" customFormat="1" ht="22.5" customHeight="1" x14ac:dyDescent="0.25">
      <c r="A45" s="51" t="s">
        <v>31</v>
      </c>
      <c r="B45" s="51"/>
      <c r="C45" s="51"/>
      <c r="D45" s="10">
        <v>1500</v>
      </c>
      <c r="E45" s="10">
        <v>2000</v>
      </c>
      <c r="F45" s="10">
        <v>3000</v>
      </c>
      <c r="G45" s="10">
        <v>5000</v>
      </c>
    </row>
    <row r="46" spans="1:7" ht="22.5" customHeight="1" x14ac:dyDescent="0.25">
      <c r="A46" s="25" t="s">
        <v>32</v>
      </c>
      <c r="B46" s="26"/>
      <c r="C46" s="26"/>
      <c r="D46" s="26"/>
      <c r="E46" s="26"/>
      <c r="F46" s="26"/>
      <c r="G46" s="27"/>
    </row>
    <row r="47" spans="1:7" s="1" customFormat="1" ht="22.5" customHeight="1" x14ac:dyDescent="0.25">
      <c r="A47" s="31" t="s">
        <v>73</v>
      </c>
      <c r="B47" s="31"/>
      <c r="C47" s="31"/>
      <c r="D47" s="11">
        <v>1500</v>
      </c>
      <c r="E47" s="11">
        <v>2000</v>
      </c>
      <c r="F47" s="11">
        <v>2500</v>
      </c>
      <c r="G47" s="11">
        <v>3500</v>
      </c>
    </row>
    <row r="48" spans="1:7" ht="22.5" customHeight="1" x14ac:dyDescent="0.25">
      <c r="A48" s="28" t="s">
        <v>66</v>
      </c>
      <c r="B48" s="29"/>
      <c r="C48" s="30"/>
      <c r="D48" s="8">
        <v>1000</v>
      </c>
      <c r="E48" s="8">
        <v>1000</v>
      </c>
      <c r="F48" s="8">
        <v>1000</v>
      </c>
      <c r="G48" s="8">
        <v>1000</v>
      </c>
    </row>
    <row r="49" spans="1:7" ht="22.5" customHeight="1" x14ac:dyDescent="0.25">
      <c r="A49" s="25" t="s">
        <v>33</v>
      </c>
      <c r="B49" s="26"/>
      <c r="C49" s="26"/>
      <c r="D49" s="26"/>
      <c r="E49" s="26"/>
      <c r="F49" s="26"/>
      <c r="G49" s="27"/>
    </row>
    <row r="50" spans="1:7" ht="22.5" customHeight="1" x14ac:dyDescent="0.25">
      <c r="A50" s="28" t="s">
        <v>2</v>
      </c>
      <c r="B50" s="29"/>
      <c r="C50" s="29"/>
      <c r="D50" s="8">
        <v>7000</v>
      </c>
      <c r="E50" s="8">
        <v>8000</v>
      </c>
      <c r="F50" s="8">
        <v>10000</v>
      </c>
      <c r="G50" s="8">
        <v>12000</v>
      </c>
    </row>
    <row r="51" spans="1:7" ht="22.5" customHeight="1" x14ac:dyDescent="0.25">
      <c r="A51" s="28" t="s">
        <v>87</v>
      </c>
      <c r="B51" s="29"/>
      <c r="C51" s="30"/>
      <c r="D51" s="8">
        <v>1600</v>
      </c>
      <c r="E51" s="8">
        <v>2000</v>
      </c>
      <c r="F51" s="8">
        <v>3000</v>
      </c>
      <c r="G51" s="8">
        <v>4000</v>
      </c>
    </row>
    <row r="52" spans="1:7" ht="22.5" customHeight="1" x14ac:dyDescent="0.25">
      <c r="A52" s="52" t="s">
        <v>88</v>
      </c>
      <c r="B52" s="52"/>
      <c r="C52" s="52"/>
      <c r="D52" s="8">
        <v>1600</v>
      </c>
      <c r="E52" s="8">
        <v>2000</v>
      </c>
      <c r="F52" s="8">
        <v>3000</v>
      </c>
      <c r="G52" s="8">
        <v>4000</v>
      </c>
    </row>
    <row r="53" spans="1:7" ht="22.5" customHeight="1" x14ac:dyDescent="0.25">
      <c r="A53" s="25" t="s">
        <v>34</v>
      </c>
      <c r="B53" s="26"/>
      <c r="C53" s="26"/>
      <c r="D53" s="26"/>
      <c r="E53" s="26"/>
      <c r="F53" s="26"/>
      <c r="G53" s="27"/>
    </row>
    <row r="54" spans="1:7" ht="22.5" customHeight="1" x14ac:dyDescent="0.25">
      <c r="A54" s="52" t="s">
        <v>58</v>
      </c>
      <c r="B54" s="52"/>
      <c r="C54" s="52"/>
      <c r="D54" s="8">
        <v>3000</v>
      </c>
      <c r="E54" s="8">
        <v>4000</v>
      </c>
      <c r="F54" s="8">
        <v>5000</v>
      </c>
      <c r="G54" s="8">
        <v>7000</v>
      </c>
    </row>
    <row r="55" spans="1:7" ht="22.5" customHeight="1" x14ac:dyDescent="0.25">
      <c r="A55" s="52" t="s">
        <v>57</v>
      </c>
      <c r="B55" s="52"/>
      <c r="C55" s="52"/>
      <c r="D55" s="8">
        <v>6000</v>
      </c>
      <c r="E55" s="8">
        <v>8000</v>
      </c>
      <c r="F55" s="8">
        <v>10000</v>
      </c>
      <c r="G55" s="8">
        <v>14000</v>
      </c>
    </row>
    <row r="56" spans="1:7" s="1" customFormat="1" ht="22.5" customHeight="1" x14ac:dyDescent="0.25">
      <c r="A56" s="48" t="s">
        <v>35</v>
      </c>
      <c r="B56" s="49"/>
      <c r="C56" s="50"/>
      <c r="D56" s="11">
        <v>800</v>
      </c>
      <c r="E56" s="11">
        <v>1000</v>
      </c>
      <c r="F56" s="11">
        <v>1500</v>
      </c>
      <c r="G56" s="11">
        <v>2000</v>
      </c>
    </row>
    <row r="57" spans="1:7" ht="22.5" customHeight="1" x14ac:dyDescent="0.25">
      <c r="A57" s="25" t="s">
        <v>36</v>
      </c>
      <c r="B57" s="26"/>
      <c r="C57" s="26"/>
      <c r="D57" s="26"/>
      <c r="E57" s="26"/>
      <c r="F57" s="26"/>
      <c r="G57" s="27"/>
    </row>
    <row r="58" spans="1:7" ht="22.5" customHeight="1" x14ac:dyDescent="0.25">
      <c r="A58" s="56" t="s">
        <v>16</v>
      </c>
      <c r="B58" s="56"/>
      <c r="C58" s="56"/>
      <c r="D58" s="57">
        <v>3500</v>
      </c>
      <c r="E58" s="58"/>
      <c r="F58" s="58"/>
      <c r="G58" s="59"/>
    </row>
    <row r="59" spans="1:7" ht="22.5" customHeight="1" x14ac:dyDescent="0.25">
      <c r="A59" s="56" t="s">
        <v>37</v>
      </c>
      <c r="B59" s="56"/>
      <c r="C59" s="56"/>
      <c r="D59" s="57">
        <v>4500</v>
      </c>
      <c r="E59" s="58"/>
      <c r="F59" s="58"/>
      <c r="G59" s="59"/>
    </row>
    <row r="60" spans="1:7" s="1" customFormat="1" ht="22.5" customHeight="1" x14ac:dyDescent="0.25">
      <c r="A60" s="89" t="s">
        <v>68</v>
      </c>
      <c r="B60" s="89"/>
      <c r="C60" s="89"/>
      <c r="D60" s="91" t="s">
        <v>69</v>
      </c>
      <c r="E60" s="92"/>
      <c r="F60" s="92"/>
      <c r="G60" s="93"/>
    </row>
    <row r="61" spans="1:7" ht="22.5" customHeight="1" x14ac:dyDescent="0.25">
      <c r="A61" s="52" t="s">
        <v>70</v>
      </c>
      <c r="B61" s="52"/>
      <c r="C61" s="52"/>
      <c r="D61" s="90" t="s">
        <v>71</v>
      </c>
      <c r="E61" s="84"/>
      <c r="F61" s="84"/>
      <c r="G61" s="85"/>
    </row>
    <row r="62" spans="1:7" ht="22.5" customHeight="1" x14ac:dyDescent="0.25">
      <c r="A62" s="25" t="s">
        <v>38</v>
      </c>
      <c r="B62" s="26"/>
      <c r="C62" s="26"/>
      <c r="D62" s="26"/>
      <c r="E62" s="26"/>
      <c r="F62" s="26"/>
      <c r="G62" s="27"/>
    </row>
    <row r="63" spans="1:7" s="9" customFormat="1" ht="22.5" customHeight="1" x14ac:dyDescent="0.25">
      <c r="A63" s="51" t="s">
        <v>39</v>
      </c>
      <c r="B63" s="51"/>
      <c r="C63" s="51"/>
      <c r="D63" s="94">
        <v>6000</v>
      </c>
      <c r="E63" s="82"/>
      <c r="F63" s="82"/>
      <c r="G63" s="83"/>
    </row>
    <row r="64" spans="1:7" ht="22.5" customHeight="1" x14ac:dyDescent="0.25">
      <c r="A64" s="28" t="s">
        <v>40</v>
      </c>
      <c r="B64" s="29"/>
      <c r="C64" s="30"/>
      <c r="D64" s="57">
        <v>8000</v>
      </c>
      <c r="E64" s="58"/>
      <c r="F64" s="58"/>
      <c r="G64" s="59"/>
    </row>
    <row r="65" spans="1:7" ht="22.5" customHeight="1" x14ac:dyDescent="0.25">
      <c r="A65" s="28" t="s">
        <v>72</v>
      </c>
      <c r="B65" s="29"/>
      <c r="C65" s="30"/>
      <c r="D65" s="57">
        <v>2000</v>
      </c>
      <c r="E65" s="58"/>
      <c r="F65" s="58"/>
      <c r="G65" s="59"/>
    </row>
    <row r="66" spans="1:7" ht="22.5" customHeight="1" x14ac:dyDescent="0.25">
      <c r="A66" s="25" t="s">
        <v>41</v>
      </c>
      <c r="B66" s="26"/>
      <c r="C66" s="26"/>
      <c r="D66" s="26"/>
      <c r="E66" s="26"/>
      <c r="F66" s="26"/>
      <c r="G66" s="27"/>
    </row>
    <row r="67" spans="1:7" s="9" customFormat="1" ht="49.5" customHeight="1" x14ac:dyDescent="0.25">
      <c r="A67" s="51" t="s">
        <v>42</v>
      </c>
      <c r="B67" s="51"/>
      <c r="C67" s="51"/>
      <c r="D67" s="82">
        <v>2000</v>
      </c>
      <c r="E67" s="82"/>
      <c r="F67" s="82"/>
      <c r="G67" s="83"/>
    </row>
    <row r="68" spans="1:7" ht="22.5" customHeight="1" x14ac:dyDescent="0.25">
      <c r="A68" s="52" t="s">
        <v>43</v>
      </c>
      <c r="B68" s="52"/>
      <c r="C68" s="52"/>
      <c r="D68" s="84" t="s">
        <v>52</v>
      </c>
      <c r="E68" s="84"/>
      <c r="F68" s="84"/>
      <c r="G68" s="85"/>
    </row>
    <row r="69" spans="1:7" ht="22.5" customHeight="1" x14ac:dyDescent="0.25">
      <c r="A69" s="28" t="s">
        <v>44</v>
      </c>
      <c r="B69" s="29"/>
      <c r="C69" s="30"/>
      <c r="D69" s="84" t="s">
        <v>53</v>
      </c>
      <c r="E69" s="84"/>
      <c r="F69" s="84"/>
      <c r="G69" s="85"/>
    </row>
    <row r="70" spans="1:7" ht="22.5" customHeight="1" x14ac:dyDescent="0.25">
      <c r="A70" s="52" t="s">
        <v>45</v>
      </c>
      <c r="B70" s="52"/>
      <c r="C70" s="52"/>
      <c r="D70" s="84" t="s">
        <v>46</v>
      </c>
      <c r="E70" s="84"/>
      <c r="F70" s="84"/>
      <c r="G70" s="85"/>
    </row>
    <row r="71" spans="1:7" ht="22.5" customHeight="1" x14ac:dyDescent="0.25">
      <c r="A71" s="79" t="s">
        <v>47</v>
      </c>
      <c r="B71" s="80"/>
      <c r="C71" s="81"/>
      <c r="D71" s="84" t="s">
        <v>48</v>
      </c>
      <c r="E71" s="84"/>
      <c r="F71" s="84"/>
      <c r="G71" s="85"/>
    </row>
    <row r="72" spans="1:7" ht="22.5" customHeight="1" x14ac:dyDescent="0.25">
      <c r="A72" s="79" t="s">
        <v>49</v>
      </c>
      <c r="B72" s="80"/>
      <c r="C72" s="81"/>
      <c r="D72" s="84" t="s">
        <v>54</v>
      </c>
      <c r="E72" s="84"/>
      <c r="F72" s="84"/>
      <c r="G72" s="85"/>
    </row>
    <row r="73" spans="1:7" ht="27" customHeight="1" x14ac:dyDescent="0.25">
      <c r="A73" s="25" t="s">
        <v>15</v>
      </c>
      <c r="B73" s="26"/>
      <c r="C73" s="26"/>
      <c r="D73" s="26"/>
      <c r="E73" s="26"/>
      <c r="F73" s="26"/>
      <c r="G73" s="27"/>
    </row>
  </sheetData>
  <mergeCells count="86">
    <mergeCell ref="A62:G62"/>
    <mergeCell ref="A63:C63"/>
    <mergeCell ref="A64:C64"/>
    <mergeCell ref="A65:C65"/>
    <mergeCell ref="D58:G58"/>
    <mergeCell ref="D59:G59"/>
    <mergeCell ref="D60:G60"/>
    <mergeCell ref="D63:G63"/>
    <mergeCell ref="D64:G64"/>
    <mergeCell ref="A14:A17"/>
    <mergeCell ref="C23:G23"/>
    <mergeCell ref="C25:G25"/>
    <mergeCell ref="A60:C60"/>
    <mergeCell ref="D61:G61"/>
    <mergeCell ref="C35:C36"/>
    <mergeCell ref="D35:G36"/>
    <mergeCell ref="A37:G37"/>
    <mergeCell ref="A29:B29"/>
    <mergeCell ref="A21:B21"/>
    <mergeCell ref="A26:B26"/>
    <mergeCell ref="A22:B22"/>
    <mergeCell ref="D33:G34"/>
    <mergeCell ref="A70:C70"/>
    <mergeCell ref="A71:C71"/>
    <mergeCell ref="A72:C72"/>
    <mergeCell ref="D67:G67"/>
    <mergeCell ref="D68:G68"/>
    <mergeCell ref="D69:G69"/>
    <mergeCell ref="D70:G70"/>
    <mergeCell ref="D71:G71"/>
    <mergeCell ref="D72:G72"/>
    <mergeCell ref="A68:C68"/>
    <mergeCell ref="A69:C69"/>
    <mergeCell ref="A11:G11"/>
    <mergeCell ref="A12:G12"/>
    <mergeCell ref="A18:C18"/>
    <mergeCell ref="A31:G31"/>
    <mergeCell ref="C14:C17"/>
    <mergeCell ref="A25:B25"/>
    <mergeCell ref="A32:C32"/>
    <mergeCell ref="A33:B34"/>
    <mergeCell ref="C33:C34"/>
    <mergeCell ref="A20:B20"/>
    <mergeCell ref="A19:G19"/>
    <mergeCell ref="A30:B30"/>
    <mergeCell ref="A43:G43"/>
    <mergeCell ref="A46:G46"/>
    <mergeCell ref="A50:C50"/>
    <mergeCell ref="A51:C51"/>
    <mergeCell ref="A55:C55"/>
    <mergeCell ref="A49:G49"/>
    <mergeCell ref="A53:G53"/>
    <mergeCell ref="A44:C44"/>
    <mergeCell ref="A52:C52"/>
    <mergeCell ref="A47:C47"/>
    <mergeCell ref="A73:G73"/>
    <mergeCell ref="A45:C45"/>
    <mergeCell ref="A48:C48"/>
    <mergeCell ref="A54:C54"/>
    <mergeCell ref="A61:C61"/>
    <mergeCell ref="A56:C56"/>
    <mergeCell ref="A57:G57"/>
    <mergeCell ref="A58:C58"/>
    <mergeCell ref="A59:C59"/>
    <mergeCell ref="D65:G65"/>
    <mergeCell ref="A66:G66"/>
    <mergeCell ref="A67:C67"/>
    <mergeCell ref="A35:B36"/>
    <mergeCell ref="C24:G24"/>
    <mergeCell ref="C20:G20"/>
    <mergeCell ref="C21:G21"/>
    <mergeCell ref="C22:G22"/>
    <mergeCell ref="C26:G26"/>
    <mergeCell ref="C27:G27"/>
    <mergeCell ref="C29:G29"/>
    <mergeCell ref="C30:G30"/>
    <mergeCell ref="C28:G28"/>
    <mergeCell ref="A23:B23"/>
    <mergeCell ref="A24:B24"/>
    <mergeCell ref="A27:B27"/>
    <mergeCell ref="A28:B28"/>
    <mergeCell ref="D38:G38"/>
    <mergeCell ref="A38:C39"/>
    <mergeCell ref="A40:G40"/>
    <mergeCell ref="A42:C42"/>
    <mergeCell ref="A41:C41"/>
  </mergeCells>
  <pageMargins left="0.31496062992125984" right="0" top="0" bottom="0" header="0" footer="0"/>
  <pageSetup paperSize="9" scale="42" orientation="portrait" r:id="rId1"/>
  <headerFooter>
    <oddFooter>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w511</dc:creator>
  <cp:lastModifiedBy>Windows User</cp:lastModifiedBy>
  <cp:lastPrinted>2016-01-14T09:06:33Z</cp:lastPrinted>
  <dcterms:created xsi:type="dcterms:W3CDTF">2013-07-25T10:05:02Z</dcterms:created>
  <dcterms:modified xsi:type="dcterms:W3CDTF">2016-03-17T12:12:18Z</dcterms:modified>
</cp:coreProperties>
</file>